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DBU\DDBU skomarturnering\"/>
    </mc:Choice>
  </mc:AlternateContent>
  <xr:revisionPtr revIDLastSave="0" documentId="13_ncr:1_{E217B493-1BBD-495C-97C2-7214AA528E8E}" xr6:coauthVersionLast="47" xr6:coauthVersionMax="47" xr10:uidLastSave="{00000000-0000-0000-0000-000000000000}"/>
  <workbookProtection workbookAlgorithmName="SHA-512" workbookHashValue="/r7FwlwE9ovRGby+PoPwPF6Zx029GG7GoJtx2dA4wCZwrD38KL450Q2vSRhJNXRNIC1PxumB/QsGVOk3BaDqBQ==" workbookSaltValue="JuhDfH/zXc6+JAUnogO+5w==" workbookSpinCount="100000" lockStructure="1"/>
  <bookViews>
    <workbookView xWindow="-110" yWindow="-110" windowWidth="19420" windowHeight="10420" tabRatio="806" xr2:uid="{59C63FEC-D31A-461E-B0FD-528CF47A70CF}"/>
  </bookViews>
  <sheets>
    <sheet name="Ark1" sheetId="1" r:id="rId1"/>
  </sheets>
  <definedNames>
    <definedName name="_xlnm.Print_Area" localSheetId="0">'Ark1'!$A$1:$K$43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F45" i="1"/>
  <c r="F35" i="1" s="1"/>
  <c r="I26" i="1"/>
  <c r="I24" i="1"/>
  <c r="E26" i="1"/>
  <c r="E24" i="1"/>
  <c r="I29" i="1"/>
  <c r="I19" i="1"/>
  <c r="I20" i="1"/>
  <c r="E19" i="1"/>
  <c r="E29" i="1"/>
  <c r="I22" i="1"/>
  <c r="I21" i="1"/>
  <c r="E22" i="1"/>
  <c r="E21" i="1"/>
  <c r="E20" i="1"/>
  <c r="H35" i="1" l="1"/>
  <c r="E47" i="1" l="1"/>
  <c r="I47" i="1"/>
  <c r="E46" i="1"/>
  <c r="I46" i="1"/>
  <c r="I37" i="1" l="1"/>
  <c r="E37" i="1"/>
  <c r="I35" i="1"/>
  <c r="E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Jensen</author>
  </authors>
  <commentList>
    <comment ref="C13" authorId="0" shapeId="0" xr:uid="{982E2AE3-9B9A-43A6-B13F-AF22D135A8B8}">
      <text>
        <r>
          <rPr>
            <b/>
            <sz val="9"/>
            <color indexed="81"/>
            <rFont val="Tahoma"/>
            <family val="2"/>
          </rPr>
          <t>Brian Jensen:</t>
        </r>
        <r>
          <rPr>
            <sz val="9"/>
            <color indexed="81"/>
            <rFont val="Tahoma"/>
            <family val="2"/>
          </rPr>
          <t xml:space="preserve">
Skriv dit spillested
</t>
        </r>
      </text>
    </comment>
    <comment ref="J13" authorId="0" shapeId="0" xr:uid="{D46D8351-022E-40E7-968B-E6B3B860E617}">
      <text>
        <r>
          <rPr>
            <b/>
            <sz val="9"/>
            <color indexed="81"/>
            <rFont val="Tahoma"/>
            <family val="2"/>
          </rPr>
          <t>Brian Jensen:</t>
        </r>
        <r>
          <rPr>
            <sz val="9"/>
            <color indexed="81"/>
            <rFont val="Tahoma"/>
            <family val="2"/>
          </rPr>
          <t xml:space="preserve">
Skriv dit spillested
</t>
        </r>
      </text>
    </comment>
    <comment ref="C16" authorId="0" shapeId="0" xr:uid="{D12F61F3-99B0-44D9-8073-7E7CAC5D0D68}">
      <text>
        <r>
          <rPr>
            <b/>
            <sz val="9"/>
            <color indexed="81"/>
            <rFont val="Tahoma"/>
            <family val="2"/>
          </rPr>
          <t>Brian Jensen:</t>
        </r>
        <r>
          <rPr>
            <sz val="9"/>
            <color indexed="81"/>
            <rFont val="Tahoma"/>
            <family val="2"/>
          </rPr>
          <t xml:space="preserve">
Skriv dit holdnavn
</t>
        </r>
      </text>
    </comment>
    <comment ref="F18" authorId="0" shapeId="0" xr:uid="{30DDC514-6E81-4F8E-A566-F8DE309EA52E}">
      <text>
        <r>
          <rPr>
            <b/>
            <sz val="9"/>
            <color indexed="81"/>
            <rFont val="Tahoma"/>
            <family val="2"/>
          </rPr>
          <t>Brian Jensen:</t>
        </r>
        <r>
          <rPr>
            <sz val="9"/>
            <color indexed="81"/>
            <rFont val="Tahoma"/>
            <family val="2"/>
          </rPr>
          <t xml:space="preserve">
Indtast score som opnås
</t>
        </r>
      </text>
    </comment>
    <comment ref="F19" authorId="0" shapeId="0" xr:uid="{4AD0278D-879C-4B83-8740-81496E43FC95}">
      <text>
        <r>
          <rPr>
            <b/>
            <sz val="9"/>
            <color indexed="81"/>
            <rFont val="Tahoma"/>
            <family val="2"/>
          </rPr>
          <t>Brian Jensen:</t>
        </r>
        <r>
          <rPr>
            <sz val="9"/>
            <color indexed="81"/>
            <rFont val="Tahoma"/>
            <family val="2"/>
          </rPr>
          <t xml:space="preserve">
Lys grøn ved sejr</t>
        </r>
      </text>
    </comment>
    <comment ref="F28" authorId="0" shapeId="0" xr:uid="{19D8B74A-9241-43D1-97E4-F422E3C483AA}">
      <text>
        <r>
          <rPr>
            <b/>
            <sz val="9"/>
            <color indexed="81"/>
            <rFont val="Tahoma"/>
            <charset val="1"/>
          </rPr>
          <t>Brian Jensen:</t>
        </r>
        <r>
          <rPr>
            <sz val="9"/>
            <color indexed="81"/>
            <rFont val="Tahoma"/>
            <charset val="1"/>
          </rPr>
          <t xml:space="preserve">
Indtast scoren ved spillerskifte</t>
        </r>
      </text>
    </comment>
    <comment ref="G28" authorId="0" shapeId="0" xr:uid="{E12C2EAA-6EEF-4FB3-BB18-A4D680A602C9}">
      <text>
        <r>
          <rPr>
            <b/>
            <sz val="9"/>
            <color indexed="81"/>
            <rFont val="Tahoma"/>
            <family val="2"/>
          </rPr>
          <t>Brian Jensen:</t>
        </r>
        <r>
          <rPr>
            <sz val="9"/>
            <color indexed="81"/>
            <rFont val="Tahoma"/>
            <family val="2"/>
          </rPr>
          <t xml:space="preserve">
Første hold som når stafet-distancen (i dette tilfælde 200) får 4 point</t>
        </r>
      </text>
    </comment>
  </commentList>
</comments>
</file>

<file path=xl/sharedStrings.xml><?xml version="1.0" encoding="utf-8"?>
<sst xmlns="http://schemas.openxmlformats.org/spreadsheetml/2006/main" count="79" uniqueCount="48">
  <si>
    <t>DM Skomar Hold</t>
  </si>
  <si>
    <t>Kamp informationer</t>
  </si>
  <si>
    <t>Kampnummer:</t>
  </si>
  <si>
    <t>Puljenummer:</t>
  </si>
  <si>
    <t>SPILLESTED</t>
  </si>
  <si>
    <t>HOLDNAVN</t>
  </si>
  <si>
    <t>Single 3-kugler</t>
  </si>
  <si>
    <t>LICENS NR.</t>
  </si>
  <si>
    <t>SPILLERNAVN</t>
  </si>
  <si>
    <t>POINT</t>
  </si>
  <si>
    <t>SCORE</t>
  </si>
  <si>
    <t>DISTANCE</t>
  </si>
  <si>
    <t>Bemærkninger</t>
  </si>
  <si>
    <t>KAMP 1</t>
  </si>
  <si>
    <t>Single</t>
  </si>
  <si>
    <t>Der trilles om udlæg i hver pot</t>
  </si>
  <si>
    <t>KAMP 2</t>
  </si>
  <si>
    <t>KAMP 3</t>
  </si>
  <si>
    <t>Der skal lukkes med pind</t>
  </si>
  <si>
    <t>KAMP 4</t>
  </si>
  <si>
    <t>Makker én rød + én hvid</t>
  </si>
  <si>
    <t>KAMP 5</t>
  </si>
  <si>
    <t>Makker</t>
  </si>
  <si>
    <t>KAMP 6</t>
  </si>
  <si>
    <t>Single-Stafet 3-kugler</t>
  </si>
  <si>
    <t>SKIFTE</t>
  </si>
  <si>
    <t>KAMP 7</t>
  </si>
  <si>
    <t>Der trilles som udlæg i første stafetkamp</t>
  </si>
  <si>
    <t>KAMP 8</t>
  </si>
  <si>
    <t>Man kan ikke overføre point til næste kamp (ej heller skæve). Der skiftes ved opnået distance, behøver ikke være med pind</t>
  </si>
  <si>
    <t>KAMP 9</t>
  </si>
  <si>
    <t>Mangler man 2 point for at nå sin distance og laver 6 får man kun noteret 2 point</t>
  </si>
  <si>
    <t>KAMP 10</t>
  </si>
  <si>
    <t>Der skal lukkes med pind i sidste stafetkamp</t>
  </si>
  <si>
    <t>SAMLET SCORE</t>
  </si>
  <si>
    <t>I tilfælde af ens samlede score får det hold som vinder stafetten det ekstra point</t>
  </si>
  <si>
    <t>RESULTAT</t>
  </si>
  <si>
    <t>Bemærk: Der spilles med genstødsregel under hele kampen (single, makker, stafet)</t>
  </si>
  <si>
    <t>Holdleder underskrift</t>
  </si>
  <si>
    <t>Formler</t>
  </si>
  <si>
    <t>Samlet Score</t>
  </si>
  <si>
    <t>Samlet Score Point</t>
  </si>
  <si>
    <t>Resulat</t>
  </si>
  <si>
    <t>Single 2k</t>
  </si>
  <si>
    <t>Makker 2k</t>
  </si>
  <si>
    <t>Der kan ikke scores point i udlægget i kampe med 3 kugler</t>
  </si>
  <si>
    <t>Der kan scores point i udlægget i kampe med 2 kugler</t>
  </si>
  <si>
    <t>Sæson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</si>
</sst>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8" xfId="0" applyFont="1" applyBorder="1"/>
    <xf numFmtId="0" fontId="12" fillId="0" borderId="8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0" fillId="0" borderId="10" xfId="0" applyBorder="1" applyAlignment="1">
      <alignment horizontal="center"/>
    </xf>
    <xf numFmtId="0" fontId="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22224</xdr:colOff>
      <xdr:row>1</xdr:row>
      <xdr:rowOff>71430</xdr:rowOff>
    </xdr:from>
    <xdr:to>
      <xdr:col>11</xdr:col>
      <xdr:colOff>1537</xdr:colOff>
      <xdr:row>9</xdr:row>
      <xdr:rowOff>79799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80873FE6-E2BE-47EB-946B-EDAB93009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7537" y="253993"/>
          <a:ext cx="3694063" cy="18339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1129E-BF08-4B1E-B910-613123C4D2EF}">
  <sheetPr>
    <pageSetUpPr fitToPage="1"/>
  </sheetPr>
  <dimension ref="A2:M47"/>
  <sheetViews>
    <sheetView tabSelected="1" zoomScale="80" zoomScaleNormal="80" workbookViewId="0">
      <selection activeCell="G2" sqref="G2"/>
    </sheetView>
  </sheetViews>
  <sheetFormatPr defaultRowHeight="14.5" x14ac:dyDescent="0.35"/>
  <cols>
    <col min="1" max="2" width="13.54296875" style="1" customWidth="1"/>
    <col min="3" max="3" width="15.54296875" customWidth="1"/>
    <col min="4" max="4" width="25.54296875" customWidth="1"/>
    <col min="5" max="9" width="11.54296875" style="1" customWidth="1"/>
    <col min="10" max="10" width="15.54296875" customWidth="1"/>
    <col min="11" max="11" width="25.54296875" customWidth="1"/>
    <col min="13" max="13" width="100.54296875" bestFit="1" customWidth="1"/>
  </cols>
  <sheetData>
    <row r="2" spans="1:11" ht="28.5" x14ac:dyDescent="0.65">
      <c r="A2" s="23" t="s">
        <v>0</v>
      </c>
    </row>
    <row r="3" spans="1:11" ht="28.5" x14ac:dyDescent="0.65">
      <c r="A3" s="23" t="s">
        <v>47</v>
      </c>
    </row>
    <row r="5" spans="1:11" x14ac:dyDescent="0.35">
      <c r="D5" s="26"/>
    </row>
    <row r="6" spans="1:11" x14ac:dyDescent="0.35">
      <c r="A6" s="6" t="s">
        <v>1</v>
      </c>
    </row>
    <row r="7" spans="1:11" x14ac:dyDescent="0.35">
      <c r="A7" s="6"/>
    </row>
    <row r="8" spans="1:11" ht="15" thickBot="1" x14ac:dyDescent="0.4">
      <c r="A8" s="22" t="s">
        <v>2</v>
      </c>
      <c r="B8" s="32"/>
    </row>
    <row r="9" spans="1:11" x14ac:dyDescent="0.35">
      <c r="A9" s="5"/>
      <c r="B9" s="21"/>
    </row>
    <row r="10" spans="1:11" ht="15" thickBot="1" x14ac:dyDescent="0.4">
      <c r="A10" s="22" t="s">
        <v>3</v>
      </c>
      <c r="B10" s="32"/>
    </row>
    <row r="13" spans="1:11" s="15" customFormat="1" ht="19" thickBot="1" x14ac:dyDescent="0.5">
      <c r="A13" s="15" t="s">
        <v>4</v>
      </c>
      <c r="C13" s="40"/>
      <c r="D13" s="40"/>
      <c r="E13" s="16"/>
      <c r="F13" s="16"/>
      <c r="G13" s="16"/>
      <c r="H13" s="16"/>
      <c r="I13" s="16"/>
      <c r="J13" s="40"/>
      <c r="K13" s="40"/>
    </row>
    <row r="14" spans="1:11" s="2" customFormat="1" x14ac:dyDescent="0.35">
      <c r="C14" s="8"/>
      <c r="E14" s="8"/>
      <c r="F14" s="8"/>
      <c r="G14" s="8"/>
      <c r="H14" s="8"/>
      <c r="I14" s="8"/>
      <c r="J14" s="8"/>
    </row>
    <row r="15" spans="1:11" s="2" customFormat="1" x14ac:dyDescent="0.35">
      <c r="C15" s="8"/>
      <c r="E15" s="8"/>
      <c r="F15" s="8"/>
      <c r="G15" s="8"/>
      <c r="H15" s="8"/>
      <c r="I15" s="8"/>
      <c r="J15" s="8"/>
    </row>
    <row r="16" spans="1:11" s="15" customFormat="1" ht="19" thickBot="1" x14ac:dyDescent="0.5">
      <c r="A16" s="15" t="s">
        <v>5</v>
      </c>
      <c r="C16" s="40"/>
      <c r="D16" s="40"/>
      <c r="E16" s="16"/>
      <c r="F16" s="16"/>
      <c r="G16" s="16"/>
      <c r="H16" s="16"/>
      <c r="I16" s="16"/>
      <c r="J16" s="40"/>
      <c r="K16" s="40"/>
    </row>
    <row r="18" spans="1:13" s="7" customFormat="1" ht="20.149999999999999" customHeight="1" x14ac:dyDescent="0.35">
      <c r="A18" s="43" t="s">
        <v>6</v>
      </c>
      <c r="B18" s="44"/>
      <c r="C18" s="27" t="s">
        <v>7</v>
      </c>
      <c r="D18" s="27" t="s">
        <v>8</v>
      </c>
      <c r="E18" s="27" t="s">
        <v>9</v>
      </c>
      <c r="F18" s="27" t="s">
        <v>10</v>
      </c>
      <c r="G18" s="27" t="s">
        <v>11</v>
      </c>
      <c r="H18" s="27" t="s">
        <v>10</v>
      </c>
      <c r="I18" s="27" t="s">
        <v>9</v>
      </c>
      <c r="J18" s="27" t="s">
        <v>7</v>
      </c>
      <c r="K18" s="27" t="s">
        <v>8</v>
      </c>
      <c r="M18" s="4" t="s">
        <v>12</v>
      </c>
    </row>
    <row r="19" spans="1:13" s="7" customFormat="1" ht="25" customHeight="1" x14ac:dyDescent="0.35">
      <c r="A19" s="28" t="s">
        <v>13</v>
      </c>
      <c r="B19" s="28" t="s">
        <v>14</v>
      </c>
      <c r="C19" s="31"/>
      <c r="D19" s="31"/>
      <c r="E19" s="29" t="str">
        <f>IF(F19&gt;H19,1,"")</f>
        <v/>
      </c>
      <c r="F19" s="31"/>
      <c r="G19" s="30">
        <v>70</v>
      </c>
      <c r="H19" s="31"/>
      <c r="I19" s="29" t="str">
        <f>IF(H19&gt;F19,1,"")</f>
        <v/>
      </c>
      <c r="J19" s="31"/>
      <c r="K19" s="31"/>
      <c r="M19" s="7" t="s">
        <v>15</v>
      </c>
    </row>
    <row r="20" spans="1:13" s="7" customFormat="1" ht="25" customHeight="1" x14ac:dyDescent="0.35">
      <c r="A20" s="28" t="s">
        <v>16</v>
      </c>
      <c r="B20" s="28" t="s">
        <v>14</v>
      </c>
      <c r="C20" s="31"/>
      <c r="D20" s="31"/>
      <c r="E20" s="29" t="str">
        <f>IF(F20&gt;H20,1,"")</f>
        <v/>
      </c>
      <c r="F20" s="31"/>
      <c r="G20" s="30">
        <v>70</v>
      </c>
      <c r="H20" s="31"/>
      <c r="I20" s="29" t="str">
        <f>IF(H20&gt;F20,1,"")</f>
        <v/>
      </c>
      <c r="J20" s="31"/>
      <c r="K20" s="31"/>
      <c r="M20" s="7" t="s">
        <v>45</v>
      </c>
    </row>
    <row r="21" spans="1:13" s="7" customFormat="1" ht="25" customHeight="1" x14ac:dyDescent="0.35">
      <c r="A21" s="28" t="s">
        <v>17</v>
      </c>
      <c r="B21" s="28" t="s">
        <v>14</v>
      </c>
      <c r="C21" s="31"/>
      <c r="D21" s="31"/>
      <c r="E21" s="29" t="str">
        <f>IF(F21&gt;H21,1,"")</f>
        <v/>
      </c>
      <c r="F21" s="31"/>
      <c r="G21" s="30">
        <v>70</v>
      </c>
      <c r="H21" s="31"/>
      <c r="I21" s="29" t="str">
        <f>IF(H21&gt;F21,1,"")</f>
        <v/>
      </c>
      <c r="J21" s="31"/>
      <c r="K21" s="31"/>
      <c r="M21" s="7" t="s">
        <v>18</v>
      </c>
    </row>
    <row r="22" spans="1:13" s="7" customFormat="1" ht="25" customHeight="1" x14ac:dyDescent="0.35">
      <c r="A22" s="28" t="s">
        <v>19</v>
      </c>
      <c r="B22" s="28" t="s">
        <v>43</v>
      </c>
      <c r="C22" s="31"/>
      <c r="D22" s="31"/>
      <c r="E22" s="29" t="str">
        <f>IF(F22&gt;H22,1,"")</f>
        <v/>
      </c>
      <c r="F22" s="31"/>
      <c r="G22" s="30">
        <v>60</v>
      </c>
      <c r="H22" s="31"/>
      <c r="I22" s="29" t="str">
        <f>IF(H22&gt;F22,1,"")</f>
        <v/>
      </c>
      <c r="J22" s="31"/>
      <c r="K22" s="31"/>
      <c r="M22" s="7" t="s">
        <v>46</v>
      </c>
    </row>
    <row r="23" spans="1:13" s="7" customFormat="1" ht="20.149999999999999" customHeight="1" x14ac:dyDescent="0.35">
      <c r="A23" s="43" t="s">
        <v>20</v>
      </c>
      <c r="B23" s="44"/>
      <c r="C23" s="27" t="s">
        <v>7</v>
      </c>
      <c r="D23" s="27" t="s">
        <v>8</v>
      </c>
      <c r="E23" s="27" t="s">
        <v>9</v>
      </c>
      <c r="F23" s="27" t="s">
        <v>10</v>
      </c>
      <c r="G23" s="27" t="s">
        <v>11</v>
      </c>
      <c r="H23" s="27" t="s">
        <v>10</v>
      </c>
      <c r="I23" s="27" t="s">
        <v>9</v>
      </c>
      <c r="J23" s="27" t="s">
        <v>7</v>
      </c>
      <c r="K23" s="27" t="s">
        <v>8</v>
      </c>
    </row>
    <row r="24" spans="1:13" s="7" customFormat="1" ht="25" customHeight="1" x14ac:dyDescent="0.35">
      <c r="A24" s="48" t="s">
        <v>21</v>
      </c>
      <c r="B24" s="48" t="s">
        <v>22</v>
      </c>
      <c r="C24" s="31"/>
      <c r="D24" s="31"/>
      <c r="E24" s="35" t="str">
        <f>IF(F24&gt;H24,1.5,"")</f>
        <v/>
      </c>
      <c r="F24" s="36"/>
      <c r="G24" s="37">
        <v>70</v>
      </c>
      <c r="H24" s="36"/>
      <c r="I24" s="35" t="str">
        <f>IF(H24&gt;F24,1.5,"")</f>
        <v/>
      </c>
      <c r="J24" s="31"/>
      <c r="K24" s="31"/>
      <c r="M24" s="7" t="s">
        <v>15</v>
      </c>
    </row>
    <row r="25" spans="1:13" s="7" customFormat="1" ht="25" customHeight="1" x14ac:dyDescent="0.35">
      <c r="A25" s="49"/>
      <c r="B25" s="49"/>
      <c r="C25" s="31"/>
      <c r="D25" s="31"/>
      <c r="E25" s="35"/>
      <c r="F25" s="36"/>
      <c r="G25" s="37"/>
      <c r="H25" s="36"/>
      <c r="I25" s="35"/>
      <c r="J25" s="31"/>
      <c r="K25" s="31"/>
      <c r="M25" s="7" t="s">
        <v>45</v>
      </c>
    </row>
    <row r="26" spans="1:13" s="7" customFormat="1" ht="25" customHeight="1" x14ac:dyDescent="0.35">
      <c r="A26" s="48" t="s">
        <v>23</v>
      </c>
      <c r="B26" s="48" t="s">
        <v>44</v>
      </c>
      <c r="C26" s="31"/>
      <c r="D26" s="31"/>
      <c r="E26" s="35" t="str">
        <f>IF(F26&gt;H26,1.5,"")</f>
        <v/>
      </c>
      <c r="F26" s="36"/>
      <c r="G26" s="38">
        <v>60</v>
      </c>
      <c r="H26" s="36"/>
      <c r="I26" s="35" t="str">
        <f>IF(H26&gt;F26,1.5,"")</f>
        <v/>
      </c>
      <c r="J26" s="31"/>
      <c r="K26" s="31"/>
      <c r="M26" s="7" t="s">
        <v>18</v>
      </c>
    </row>
    <row r="27" spans="1:13" s="7" customFormat="1" ht="25" customHeight="1" x14ac:dyDescent="0.35">
      <c r="A27" s="49"/>
      <c r="B27" s="49"/>
      <c r="C27" s="31"/>
      <c r="D27" s="31"/>
      <c r="E27" s="35"/>
      <c r="F27" s="36"/>
      <c r="G27" s="39"/>
      <c r="H27" s="36"/>
      <c r="I27" s="35"/>
      <c r="J27" s="31"/>
      <c r="K27" s="31"/>
      <c r="M27" s="7" t="s">
        <v>46</v>
      </c>
    </row>
    <row r="28" spans="1:13" s="7" customFormat="1" ht="20.149999999999999" customHeight="1" x14ac:dyDescent="0.35">
      <c r="A28" s="43" t="s">
        <v>24</v>
      </c>
      <c r="B28" s="44"/>
      <c r="C28" s="27" t="s">
        <v>7</v>
      </c>
      <c r="D28" s="27" t="s">
        <v>8</v>
      </c>
      <c r="E28" s="27" t="s">
        <v>9</v>
      </c>
      <c r="F28" s="27" t="s">
        <v>10</v>
      </c>
      <c r="G28" s="27" t="s">
        <v>25</v>
      </c>
      <c r="H28" s="27" t="s">
        <v>10</v>
      </c>
      <c r="I28" s="27" t="s">
        <v>9</v>
      </c>
      <c r="J28" s="27" t="s">
        <v>7</v>
      </c>
      <c r="K28" s="27" t="s">
        <v>8</v>
      </c>
    </row>
    <row r="29" spans="1:13" s="7" customFormat="1" ht="25" customHeight="1" x14ac:dyDescent="0.35">
      <c r="A29" s="28" t="s">
        <v>26</v>
      </c>
      <c r="B29" s="28" t="s">
        <v>14</v>
      </c>
      <c r="C29" s="31"/>
      <c r="D29" s="31"/>
      <c r="E29" s="45" t="str">
        <f>IF(F32&gt;H32,3,"")</f>
        <v/>
      </c>
      <c r="F29" s="31"/>
      <c r="G29" s="30">
        <v>50</v>
      </c>
      <c r="H29" s="31"/>
      <c r="I29" s="45" t="str">
        <f>IF(H32&gt;F32,3,"")</f>
        <v/>
      </c>
      <c r="J29" s="31"/>
      <c r="K29" s="31"/>
      <c r="M29" s="7" t="s">
        <v>27</v>
      </c>
    </row>
    <row r="30" spans="1:13" s="7" customFormat="1" ht="25" customHeight="1" x14ac:dyDescent="0.35">
      <c r="A30" s="28" t="s">
        <v>28</v>
      </c>
      <c r="B30" s="28" t="s">
        <v>14</v>
      </c>
      <c r="C30" s="31"/>
      <c r="D30" s="31"/>
      <c r="E30" s="46"/>
      <c r="F30" s="31"/>
      <c r="G30" s="30">
        <v>100</v>
      </c>
      <c r="H30" s="31"/>
      <c r="I30" s="46"/>
      <c r="J30" s="31"/>
      <c r="K30" s="31"/>
      <c r="M30" s="7" t="s">
        <v>29</v>
      </c>
    </row>
    <row r="31" spans="1:13" s="7" customFormat="1" ht="25" customHeight="1" x14ac:dyDescent="0.35">
      <c r="A31" s="28" t="s">
        <v>30</v>
      </c>
      <c r="B31" s="28" t="s">
        <v>14</v>
      </c>
      <c r="C31" s="31"/>
      <c r="D31" s="31"/>
      <c r="E31" s="46"/>
      <c r="F31" s="31"/>
      <c r="G31" s="30">
        <v>150</v>
      </c>
      <c r="H31" s="31"/>
      <c r="I31" s="46"/>
      <c r="J31" s="31"/>
      <c r="K31" s="31"/>
      <c r="M31" s="7" t="s">
        <v>31</v>
      </c>
    </row>
    <row r="32" spans="1:13" s="7" customFormat="1" ht="25" customHeight="1" x14ac:dyDescent="0.35">
      <c r="A32" s="28" t="s">
        <v>32</v>
      </c>
      <c r="B32" s="28" t="s">
        <v>14</v>
      </c>
      <c r="C32" s="31"/>
      <c r="D32" s="31"/>
      <c r="E32" s="47"/>
      <c r="F32" s="31"/>
      <c r="G32" s="30">
        <v>200</v>
      </c>
      <c r="H32" s="31"/>
      <c r="I32" s="47"/>
      <c r="J32" s="31"/>
      <c r="K32" s="31"/>
      <c r="M32" s="7" t="s">
        <v>33</v>
      </c>
    </row>
    <row r="33" spans="1:13" x14ac:dyDescent="0.35">
      <c r="C33" s="1"/>
      <c r="D33" s="1"/>
      <c r="E33" s="3"/>
      <c r="F33" s="3"/>
      <c r="G33" s="3"/>
      <c r="H33" s="3"/>
      <c r="I33" s="3"/>
      <c r="J33" s="1"/>
      <c r="K33" s="1"/>
    </row>
    <row r="34" spans="1:13" ht="16" thickBot="1" x14ac:dyDescent="0.4">
      <c r="C34" s="1"/>
      <c r="D34" s="1"/>
      <c r="E34" s="3"/>
      <c r="F34" s="11"/>
      <c r="G34" s="3"/>
      <c r="H34" s="11"/>
      <c r="I34" s="3"/>
      <c r="J34" s="1"/>
      <c r="K34" s="1"/>
    </row>
    <row r="35" spans="1:13" s="20" customFormat="1" ht="30" customHeight="1" thickBot="1" x14ac:dyDescent="0.55000000000000004">
      <c r="A35" s="24"/>
      <c r="B35" s="24"/>
      <c r="C35" s="41" t="s">
        <v>34</v>
      </c>
      <c r="D35" s="41"/>
      <c r="E35" s="34" t="str">
        <f>IF(E46=0,"",E46)</f>
        <v/>
      </c>
      <c r="F35" s="34" t="str">
        <f>IF(F45=0,"",F45)</f>
        <v/>
      </c>
      <c r="G35" s="19"/>
      <c r="H35" s="34" t="str">
        <f>IF(H45=0,"",H45)</f>
        <v/>
      </c>
      <c r="I35" s="34" t="str">
        <f>IF(I46=0,"",I46)</f>
        <v/>
      </c>
      <c r="M35" s="9" t="s">
        <v>35</v>
      </c>
    </row>
    <row r="36" spans="1:13" ht="15" thickBot="1" x14ac:dyDescent="0.4">
      <c r="E36" s="3"/>
      <c r="F36" s="3"/>
      <c r="G36" s="3"/>
      <c r="H36" s="3"/>
      <c r="I36" s="3"/>
    </row>
    <row r="37" spans="1:13" s="9" customFormat="1" ht="30" customHeight="1" thickBot="1" x14ac:dyDescent="0.55000000000000004">
      <c r="A37" s="13"/>
      <c r="B37" s="13"/>
      <c r="C37" s="42" t="s">
        <v>36</v>
      </c>
      <c r="D37" s="42"/>
      <c r="E37" s="34" t="str">
        <f>IF(E47=0,"",SUM(E47+E46))</f>
        <v/>
      </c>
      <c r="F37" s="33"/>
      <c r="G37" s="33"/>
      <c r="H37" s="33"/>
      <c r="I37" s="34" t="str">
        <f>IF(I47=0,"",SUM(I47+I46))</f>
        <v/>
      </c>
      <c r="J37" s="14"/>
      <c r="K37" s="14"/>
      <c r="M37" s="10" t="s">
        <v>37</v>
      </c>
    </row>
    <row r="38" spans="1:13" ht="15" thickTop="1" x14ac:dyDescent="0.35"/>
    <row r="41" spans="1:13" s="15" customFormat="1" ht="19" thickBot="1" x14ac:dyDescent="0.5">
      <c r="A41" s="15" t="s">
        <v>38</v>
      </c>
      <c r="B41" s="16"/>
      <c r="C41" s="17"/>
      <c r="D41" s="17"/>
      <c r="E41" s="18"/>
      <c r="F41" s="16"/>
      <c r="G41" s="16"/>
      <c r="H41" s="16"/>
      <c r="I41" s="17"/>
      <c r="J41" s="17"/>
      <c r="K41" s="18"/>
    </row>
    <row r="45" spans="1:13" s="12" customFormat="1" ht="18" customHeight="1" x14ac:dyDescent="0.35">
      <c r="A45" s="50" t="s">
        <v>39</v>
      </c>
      <c r="B45" s="50"/>
      <c r="C45" s="51" t="s">
        <v>40</v>
      </c>
      <c r="D45" s="51"/>
      <c r="E45" s="11"/>
      <c r="F45" s="11">
        <f>SUM(F19:F22,F24:F27,F32)</f>
        <v>0</v>
      </c>
      <c r="G45" s="11"/>
      <c r="H45" s="11">
        <f>SUM(H19:H22,H24:H27,H32)</f>
        <v>0</v>
      </c>
      <c r="I45" s="11"/>
      <c r="J45" s="25"/>
      <c r="K45" s="25"/>
    </row>
    <row r="46" spans="1:13" s="12" customFormat="1" ht="18" customHeight="1" x14ac:dyDescent="0.35">
      <c r="A46" s="50"/>
      <c r="B46" s="50"/>
      <c r="C46" s="51" t="s">
        <v>41</v>
      </c>
      <c r="D46" s="51"/>
      <c r="E46" s="11">
        <f>IF(F45&gt;H45,1,0)</f>
        <v>0</v>
      </c>
      <c r="F46" s="11"/>
      <c r="G46" s="11"/>
      <c r="H46" s="11"/>
      <c r="I46" s="11">
        <f>IF(H45&gt;F45,1,0)</f>
        <v>0</v>
      </c>
      <c r="J46" s="25"/>
      <c r="K46" s="25"/>
    </row>
    <row r="47" spans="1:13" s="12" customFormat="1" ht="18" customHeight="1" x14ac:dyDescent="0.35">
      <c r="A47" s="50"/>
      <c r="B47" s="50"/>
      <c r="C47" s="51" t="s">
        <v>42</v>
      </c>
      <c r="D47" s="51"/>
      <c r="E47" s="25">
        <f>SUM(E19:E34)</f>
        <v>0</v>
      </c>
      <c r="F47" s="25"/>
      <c r="G47" s="25"/>
      <c r="H47" s="25"/>
      <c r="I47" s="25">
        <f>SUM(I19:I34)</f>
        <v>0</v>
      </c>
    </row>
  </sheetData>
  <sheetProtection algorithmName="SHA-512" hashValue="VE8WW8U+i2qZkBrFCQ24qjsI0svWKSZ0QkO+ZZzzpZbi6fBHmOD/Sf6AomzS5du0yc13hNqguB6Kfb+TyYY7lw==" saltValue="e+9MV0ekHl2sMlY81LMmzw==" spinCount="100000" sheet="1" objects="1" scenarios="1"/>
  <mergeCells count="29">
    <mergeCell ref="A45:B47"/>
    <mergeCell ref="C45:D45"/>
    <mergeCell ref="C46:D46"/>
    <mergeCell ref="C47:D47"/>
    <mergeCell ref="C13:D13"/>
    <mergeCell ref="C16:D16"/>
    <mergeCell ref="J13:K13"/>
    <mergeCell ref="J16:K16"/>
    <mergeCell ref="C35:D35"/>
    <mergeCell ref="C37:D37"/>
    <mergeCell ref="A28:B28"/>
    <mergeCell ref="E29:E32"/>
    <mergeCell ref="I29:I32"/>
    <mergeCell ref="A24:A25"/>
    <mergeCell ref="B24:B25"/>
    <mergeCell ref="A26:A27"/>
    <mergeCell ref="B26:B27"/>
    <mergeCell ref="E24:E25"/>
    <mergeCell ref="E26:E27"/>
    <mergeCell ref="A18:B18"/>
    <mergeCell ref="A23:B23"/>
    <mergeCell ref="I24:I25"/>
    <mergeCell ref="I26:I27"/>
    <mergeCell ref="F24:F25"/>
    <mergeCell ref="H24:H25"/>
    <mergeCell ref="F26:F27"/>
    <mergeCell ref="H26:H27"/>
    <mergeCell ref="G24:G25"/>
    <mergeCell ref="G26:G27"/>
  </mergeCells>
  <phoneticPr fontId="2" type="noConversion"/>
  <conditionalFormatting sqref="E37">
    <cfRule type="cellIs" dxfId="4" priority="9" operator="greaterThan">
      <formula>$I$37</formula>
    </cfRule>
  </conditionalFormatting>
  <conditionalFormatting sqref="F19:F22 H19:H22">
    <cfRule type="cellIs" dxfId="3" priority="7" operator="greaterThan">
      <formula>59</formula>
    </cfRule>
  </conditionalFormatting>
  <conditionalFormatting sqref="F24:F27 H24:H27">
    <cfRule type="cellIs" dxfId="0" priority="6" operator="greaterThan">
      <formula>59</formula>
    </cfRule>
  </conditionalFormatting>
  <conditionalFormatting sqref="F32 H32">
    <cfRule type="cellIs" dxfId="2" priority="5" operator="greaterThan">
      <formula>199</formula>
    </cfRule>
  </conditionalFormatting>
  <conditionalFormatting sqref="I37">
    <cfRule type="cellIs" dxfId="1" priority="1" operator="greaterThan">
      <formula>$I$37</formula>
    </cfRule>
  </conditionalFormatting>
  <printOptions horizontalCentered="1" verticalCentered="1"/>
  <pageMargins left="0" right="0" top="0.15748031496062992" bottom="0.15748031496062992" header="0.31496062992125984" footer="0.31496062992125984"/>
  <pageSetup paperSize="9" scale="67" orientation="landscape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Brian Jensen</dc:creator>
  <cp:keywords/>
  <dc:description/>
  <cp:lastModifiedBy>Brian Jensen</cp:lastModifiedBy>
  <cp:revision/>
  <cp:lastPrinted>2025-10-27T20:05:33Z</cp:lastPrinted>
  <dcterms:created xsi:type="dcterms:W3CDTF">2021-05-05T07:25:09Z</dcterms:created>
  <dcterms:modified xsi:type="dcterms:W3CDTF">2025-10-27T20:18:14Z</dcterms:modified>
  <cp:category/>
  <cp:contentStatus/>
</cp:coreProperties>
</file>